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kết quả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9" l="1"/>
  <c r="N35" i="9"/>
  <c r="O31" i="9" l="1"/>
  <c r="P31" i="9" s="1"/>
  <c r="N31" i="9"/>
  <c r="O30" i="9"/>
  <c r="P30" i="9" s="1"/>
  <c r="N30" i="9"/>
  <c r="O29" i="9"/>
  <c r="P29" i="9" s="1"/>
  <c r="N29" i="9"/>
  <c r="O28" i="9"/>
  <c r="P28" i="9" s="1"/>
  <c r="N28" i="9"/>
  <c r="O27" i="9"/>
  <c r="P27" i="9" s="1"/>
  <c r="N27" i="9"/>
  <c r="O26" i="9"/>
  <c r="P26" i="9" s="1"/>
  <c r="N26" i="9"/>
  <c r="O25" i="9"/>
  <c r="P25" i="9" s="1"/>
  <c r="N25" i="9"/>
  <c r="P24" i="9"/>
  <c r="O24" i="9"/>
  <c r="O23" i="9"/>
  <c r="P23" i="9" s="1"/>
  <c r="N23" i="9"/>
  <c r="O22" i="9"/>
  <c r="P22" i="9" s="1"/>
  <c r="N22" i="9"/>
  <c r="P21" i="9"/>
  <c r="O21" i="9"/>
  <c r="N21" i="9"/>
  <c r="O20" i="9"/>
  <c r="P20" i="9" s="1"/>
  <c r="N20" i="9"/>
  <c r="O19" i="9"/>
  <c r="P19" i="9" s="1"/>
  <c r="N19" i="9"/>
  <c r="O18" i="9"/>
  <c r="P18" i="9" s="1"/>
  <c r="N18" i="9"/>
  <c r="O17" i="9"/>
  <c r="P17" i="9" s="1"/>
  <c r="N17" i="9"/>
  <c r="O16" i="9"/>
  <c r="P16" i="9" s="1"/>
  <c r="N16" i="9"/>
  <c r="O15" i="9"/>
  <c r="P15" i="9" s="1"/>
  <c r="N15" i="9"/>
  <c r="O14" i="9"/>
  <c r="P14" i="9" s="1"/>
  <c r="N14" i="9"/>
  <c r="O13" i="9"/>
  <c r="P13" i="9" s="1"/>
  <c r="N13" i="9"/>
  <c r="O12" i="9"/>
  <c r="P12" i="9" s="1"/>
  <c r="N12" i="9"/>
  <c r="O11" i="9"/>
  <c r="P11" i="9" s="1"/>
  <c r="N11" i="9"/>
  <c r="O10" i="9"/>
  <c r="P10" i="9" s="1"/>
  <c r="N10" i="9"/>
  <c r="P9" i="9"/>
  <c r="N9" i="9"/>
  <c r="P34" i="9" l="1"/>
  <c r="N34" i="9"/>
  <c r="P33" i="9"/>
  <c r="N33" i="9"/>
</calcChain>
</file>

<file path=xl/sharedStrings.xml><?xml version="1.0" encoding="utf-8"?>
<sst xmlns="http://schemas.openxmlformats.org/spreadsheetml/2006/main" count="239" uniqueCount="127">
  <si>
    <t>Bậc</t>
  </si>
  <si>
    <t>V.07.01.03</t>
  </si>
  <si>
    <t>V.07.02.04</t>
  </si>
  <si>
    <t>01.011</t>
  </si>
  <si>
    <t>Thủy</t>
  </si>
  <si>
    <t>Hằng</t>
  </si>
  <si>
    <t xml:space="preserve">Nguyễn Thị </t>
  </si>
  <si>
    <t>UBND TỈNH HẬU GIANG</t>
  </si>
  <si>
    <t>CỘNG HOÀ XÃ HỘI CHỦ NGHĨA VIỆT NAM</t>
  </si>
  <si>
    <t>TRƯỜNG CAO ĐẲNG CỘNG ĐỒNG</t>
  </si>
  <si>
    <t>Độc lập - Tự do - Hạnh phúc</t>
  </si>
  <si>
    <t>Số 
TT</t>
  </si>
  <si>
    <t xml:space="preserve">Chức vụ, chức danh
</t>
  </si>
  <si>
    <t>Ngày, tháng,
năm sinh</t>
  </si>
  <si>
    <t>Trình độ
chuyên môn được đào tạo</t>
  </si>
  <si>
    <t>Hệ số mức lương đang hưởng theo
Nghị định số 204/2004/NĐ-CP</t>
  </si>
  <si>
    <t>Ghi
 chú</t>
  </si>
  <si>
    <t>Nam</t>
  </si>
  <si>
    <t>Nữ</t>
  </si>
  <si>
    <t>Mã 
ngạch</t>
  </si>
  <si>
    <t>Hệ số 
lương
đang 
hưởng</t>
  </si>
  <si>
    <t>Hệ số chênh lệch bảo lưu 
(nếu có)</t>
  </si>
  <si>
    <t>Ngày,
tháng,
năm
tính nâng bậc lương</t>
  </si>
  <si>
    <t>Hệ số 
lương
mới</t>
  </si>
  <si>
    <t>C/lệch
về hệ số
mức lương
do nâng bậc</t>
  </si>
  <si>
    <t>Ngày, tháng, năm được hưởng</t>
  </si>
  <si>
    <t>Ngày, tháng, năm tính
nâng bậc lương lần sau</t>
  </si>
  <si>
    <t>Số 
tháng
được 
nâng bậc lương trước thời hạn</t>
  </si>
  <si>
    <t>Tiền lương tăng thêm
do nâng bậc</t>
  </si>
  <si>
    <t>1984</t>
  </si>
  <si>
    <t>1982</t>
  </si>
  <si>
    <t>1987</t>
  </si>
  <si>
    <t>Tổng cộng</t>
  </si>
  <si>
    <t>Giảng viên</t>
  </si>
  <si>
    <t>Kế toán viên</t>
  </si>
  <si>
    <t>Giáo viên</t>
  </si>
  <si>
    <t>Bảo vệ</t>
  </si>
  <si>
    <t xml:space="preserve"> Nghị định 68</t>
  </si>
  <si>
    <t>Thủ trưởng đơn vị</t>
  </si>
  <si>
    <t>Người lập</t>
  </si>
  <si>
    <t>Trần Thị Mỹ Châu</t>
  </si>
  <si>
    <t xml:space="preserve">Trần Thị Thu </t>
  </si>
  <si>
    <t>V.07.01.02</t>
  </si>
  <si>
    <t xml:space="preserve">Nguyễn Văn </t>
  </si>
  <si>
    <t xml:space="preserve">Phan Thị Diệp </t>
  </si>
  <si>
    <t>Thúy</t>
  </si>
  <si>
    <t xml:space="preserve">Nhan Thị Mỹ </t>
  </si>
  <si>
    <t>V.09.02.03</t>
  </si>
  <si>
    <t xml:space="preserve">Hà Văn </t>
  </si>
  <si>
    <t>Chiến</t>
  </si>
  <si>
    <t>06031</t>
  </si>
  <si>
    <t>Bảy</t>
  </si>
  <si>
    <t xml:space="preserve">Nguyễn Thị Kim </t>
  </si>
  <si>
    <t>Cương</t>
  </si>
  <si>
    <t xml:space="preserve">Nguyễn Hùng </t>
  </si>
  <si>
    <t>Vĩ</t>
  </si>
  <si>
    <t xml:space="preserve">Trần Minh </t>
  </si>
  <si>
    <t>Thư</t>
  </si>
  <si>
    <t>Thương</t>
  </si>
  <si>
    <t xml:space="preserve">Võ Thị Mỹ </t>
  </si>
  <si>
    <t>Vương</t>
  </si>
  <si>
    <t xml:space="preserve">Đoàn Văn </t>
  </si>
  <si>
    <t>Giàu</t>
  </si>
  <si>
    <t xml:space="preserve">Lê Thị Kim </t>
  </si>
  <si>
    <t>Thoa</t>
  </si>
  <si>
    <t xml:space="preserve">Lê Vũ </t>
  </si>
  <si>
    <t>Khang</t>
  </si>
  <si>
    <t>Sang</t>
  </si>
  <si>
    <t xml:space="preserve">Trần Thị Bích </t>
  </si>
  <si>
    <t>Lan</t>
  </si>
  <si>
    <t xml:space="preserve">Trần Văn </t>
  </si>
  <si>
    <t>Bình</t>
  </si>
  <si>
    <t xml:space="preserve">Nguyễn Hoài </t>
  </si>
  <si>
    <t>Phong</t>
  </si>
  <si>
    <t xml:space="preserve">Danh Oanh </t>
  </si>
  <si>
    <t>Na</t>
  </si>
  <si>
    <t xml:space="preserve">Trần Thị Như </t>
  </si>
  <si>
    <t>Anh</t>
  </si>
  <si>
    <t xml:space="preserve">Đặng Kim </t>
  </si>
  <si>
    <t>Hiểu</t>
  </si>
  <si>
    <t>Trang</t>
  </si>
  <si>
    <t xml:space="preserve">Bùi Văn </t>
  </si>
  <si>
    <t>Phúc</t>
  </si>
  <si>
    <t>P.Hiệu trưởng</t>
  </si>
  <si>
    <t>TP.CTCT</t>
  </si>
  <si>
    <t>GĐ.TTLK</t>
  </si>
  <si>
    <t>PTP.QTTB</t>
  </si>
  <si>
    <t>PTP.QLĐT</t>
  </si>
  <si>
    <t>Nhân viên</t>
  </si>
  <si>
    <t>Kết quả nâng bậc lương trước thời hạn năm 2020</t>
  </si>
  <si>
    <t>Tặng</t>
  </si>
  <si>
    <t>On</t>
  </si>
  <si>
    <t xml:space="preserve">Lương Ngọc </t>
  </si>
  <si>
    <t>Đảnh</t>
  </si>
  <si>
    <t>01.007</t>
  </si>
  <si>
    <t>1966</t>
  </si>
  <si>
    <t>NVKT</t>
  </si>
  <si>
    <t>1969</t>
  </si>
  <si>
    <t>1979</t>
  </si>
  <si>
    <t>1978</t>
  </si>
  <si>
    <t>1980</t>
  </si>
  <si>
    <t>1974</t>
  </si>
  <si>
    <t>PTP.KH-TC</t>
  </si>
  <si>
    <t>01/9/2020</t>
  </si>
  <si>
    <t>01/9/2018</t>
  </si>
  <si>
    <t>01/3/2020</t>
  </si>
  <si>
    <t>01/3/2018</t>
  </si>
  <si>
    <t>01/6/2018</t>
  </si>
  <si>
    <t>01/6/2020</t>
  </si>
  <si>
    <t>01/4/2018</t>
  </si>
  <si>
    <t>01/4/2020</t>
  </si>
  <si>
    <t>01/5/2019</t>
  </si>
  <si>
    <t>01/5/2020</t>
  </si>
  <si>
    <t>01/9/2019</t>
  </si>
  <si>
    <t>PTP.TC-HC</t>
  </si>
  <si>
    <t>Số:         /DS-CĐCĐ</t>
  </si>
  <si>
    <t>Th.S</t>
  </si>
  <si>
    <t>ĐH</t>
  </si>
  <si>
    <t>KS</t>
  </si>
  <si>
    <t>Họ và tên</t>
  </si>
  <si>
    <t>V.09.02.04</t>
  </si>
  <si>
    <t>V.07.02.05</t>
  </si>
  <si>
    <t>V.05.02.08</t>
  </si>
  <si>
    <t>V.09.02.09</t>
  </si>
  <si>
    <t>Hậu Giang, ngày      tháng    năm 2021</t>
  </si>
  <si>
    <t>KẾT QUẢ XÉT NÂNG BẬC LƯƠNG TRƯỚC THỜI HẠN NĂM 2020</t>
  </si>
  <si>
    <t xml:space="preserve"> Trong đó, số viên chức được nâng bậc lương trước thời hạn: 23 người, Người lao động : 03 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</si>
</sst>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mm/dd/yyyy"/>
    <numFmt numFmtId="166" formatCode="[$-10452]dd/mm/yyyy;@"/>
    <numFmt numFmtId="167" formatCode="#,##0.00;[Red]#,##0.00"/>
  </numFmts>
  <fonts count="1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b/>
      <sz val="9"/>
      <color theme="1"/>
      <name val="Times New Roman"/>
      <family val="1"/>
    </font>
    <font>
      <sz val="9"/>
      <name val="VNI-Time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164" fontId="1" fillId="0" borderId="0" xfId="0" applyNumberFormat="1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2" fontId="8" fillId="0" borderId="1" xfId="0" quotePrefix="1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" fontId="7" fillId="0" borderId="1" xfId="0" quotePrefix="1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/>
    <xf numFmtId="165" fontId="8" fillId="0" borderId="0" xfId="0" applyNumberFormat="1" applyFont="1" applyAlignment="1"/>
    <xf numFmtId="0" fontId="9" fillId="0" borderId="0" xfId="0" applyFont="1"/>
    <xf numFmtId="0" fontId="11" fillId="0" borderId="0" xfId="0" applyFont="1"/>
    <xf numFmtId="164" fontId="9" fillId="0" borderId="0" xfId="0" applyNumberFormat="1" applyFont="1"/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/>
    </xf>
    <xf numFmtId="3" fontId="8" fillId="0" borderId="1" xfId="0" quotePrefix="1" applyNumberFormat="1" applyFont="1" applyFill="1" applyBorder="1" applyAlignment="1">
      <alignment horizontal="center" vertical="center"/>
    </xf>
    <xf numFmtId="2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9" fillId="0" borderId="1" xfId="0" applyFont="1" applyFill="1" applyBorder="1"/>
    <xf numFmtId="49" fontId="8" fillId="0" borderId="1" xfId="0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14" fontId="9" fillId="0" borderId="1" xfId="0" quotePrefix="1" applyNumberFormat="1" applyFont="1" applyFill="1" applyBorder="1" applyAlignment="1">
      <alignment horizontal="right"/>
    </xf>
    <xf numFmtId="0" fontId="8" fillId="0" borderId="1" xfId="0" applyFont="1" applyFill="1" applyBorder="1"/>
    <xf numFmtId="14" fontId="8" fillId="0" borderId="1" xfId="0" applyNumberFormat="1" applyFont="1" applyFill="1" applyBorder="1" applyAlignment="1">
      <alignment horizontal="right"/>
    </xf>
    <xf numFmtId="14" fontId="8" fillId="0" borderId="1" xfId="0" quotePrefix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8" fillId="0" borderId="1" xfId="0" quotePrefix="1" applyNumberFormat="1" applyFont="1" applyFill="1" applyBorder="1" applyAlignment="1">
      <alignment horizontal="right" vertical="center"/>
    </xf>
    <xf numFmtId="0" fontId="8" fillId="0" borderId="1" xfId="0" applyFont="1" applyBorder="1" applyAlignment="1"/>
    <xf numFmtId="0" fontId="8" fillId="0" borderId="1" xfId="0" quotePrefix="1" applyFont="1" applyBorder="1" applyAlignment="1">
      <alignment horizontal="center"/>
    </xf>
    <xf numFmtId="0" fontId="8" fillId="0" borderId="1" xfId="0" applyFont="1" applyBorder="1"/>
    <xf numFmtId="1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</xdr:row>
      <xdr:rowOff>9525</xdr:rowOff>
    </xdr:from>
    <xdr:to>
      <xdr:col>3</xdr:col>
      <xdr:colOff>180975</xdr:colOff>
      <xdr:row>2</xdr:row>
      <xdr:rowOff>9525</xdr:rowOff>
    </xdr:to>
    <xdr:cxnSp macro="">
      <xdr:nvCxnSpPr>
        <xdr:cNvPr id="2" name="Straight Connector 6"/>
        <xdr:cNvCxnSpPr>
          <a:cxnSpLocks noChangeShapeType="1"/>
        </xdr:cNvCxnSpPr>
      </xdr:nvCxnSpPr>
      <xdr:spPr bwMode="auto">
        <a:xfrm>
          <a:off x="809625" y="428625"/>
          <a:ext cx="7239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38100</xdr:colOff>
      <xdr:row>2</xdr:row>
      <xdr:rowOff>9525</xdr:rowOff>
    </xdr:from>
    <xdr:to>
      <xdr:col>16</xdr:col>
      <xdr:colOff>95250</xdr:colOff>
      <xdr:row>2</xdr:row>
      <xdr:rowOff>9525</xdr:rowOff>
    </xdr:to>
    <xdr:cxnSp macro="">
      <xdr:nvCxnSpPr>
        <xdr:cNvPr id="3" name="Straight Connector 11"/>
        <xdr:cNvCxnSpPr>
          <a:cxnSpLocks noChangeShapeType="1"/>
        </xdr:cNvCxnSpPr>
      </xdr:nvCxnSpPr>
      <xdr:spPr bwMode="auto">
        <a:xfrm>
          <a:off x="5181600" y="428625"/>
          <a:ext cx="17716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workbookViewId="0">
      <selection activeCell="X4" sqref="X4"/>
    </sheetView>
  </sheetViews>
  <sheetFormatPr defaultRowHeight="16.5" x14ac:dyDescent="0.25"/>
  <cols>
    <col min="1" max="1" width="4.140625" style="1" customWidth="1"/>
    <col min="2" max="2" width="10.5703125" style="1" customWidth="1"/>
    <col min="3" max="3" width="5.5703125" style="1" customWidth="1"/>
    <col min="4" max="4" width="8.28515625" style="1" customWidth="1"/>
    <col min="5" max="5" width="4.5703125" style="1" customWidth="1"/>
    <col min="6" max="6" width="5.28515625" style="1" customWidth="1"/>
    <col min="7" max="7" width="6.140625" style="2" customWidth="1"/>
    <col min="8" max="8" width="8.85546875" style="1" customWidth="1"/>
    <col min="9" max="9" width="3.28515625" style="1" customWidth="1"/>
    <col min="10" max="10" width="5" style="1" customWidth="1"/>
    <col min="11" max="11" width="5.5703125" style="1" customWidth="1"/>
    <col min="12" max="12" width="9.85546875" style="1" customWidth="1"/>
    <col min="13" max="13" width="9.140625" style="6" customWidth="1"/>
    <col min="14" max="14" width="5" style="3" customWidth="1"/>
    <col min="15" max="15" width="5.7109375" style="1" customWidth="1"/>
    <col min="16" max="16" width="5.85546875" style="1" customWidth="1"/>
    <col min="17" max="17" width="6" style="1" customWidth="1"/>
    <col min="18" max="18" width="8.85546875" style="1" customWidth="1"/>
    <col min="19" max="19" width="9.140625" style="1" customWidth="1"/>
    <col min="20" max="20" width="6.140625" style="1" customWidth="1"/>
    <col min="21" max="21" width="5.28515625" style="1" customWidth="1"/>
    <col min="22" max="22" width="5.42578125" style="1" customWidth="1"/>
    <col min="23" max="16384" width="9.140625" style="1"/>
  </cols>
  <sheetData>
    <row r="1" spans="1:22" x14ac:dyDescent="0.25">
      <c r="A1" s="61" t="s">
        <v>7</v>
      </c>
      <c r="B1" s="62"/>
      <c r="C1" s="62"/>
      <c r="D1" s="62"/>
      <c r="E1" s="62"/>
      <c r="F1" s="62"/>
      <c r="G1" s="63" t="s">
        <v>8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x14ac:dyDescent="0.25">
      <c r="A2" s="63" t="s">
        <v>9</v>
      </c>
      <c r="B2" s="63"/>
      <c r="C2" s="63"/>
      <c r="D2" s="63"/>
      <c r="E2" s="63"/>
      <c r="F2" s="63"/>
      <c r="G2" s="63" t="s">
        <v>10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x14ac:dyDescent="0.25">
      <c r="A4" s="62" t="s">
        <v>115</v>
      </c>
      <c r="B4" s="62"/>
      <c r="C4" s="62"/>
      <c r="D4" s="62"/>
      <c r="E4" s="62"/>
      <c r="F4" s="62"/>
      <c r="G4" s="4"/>
      <c r="H4" s="4"/>
      <c r="I4" s="4"/>
      <c r="J4" s="4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63" t="s">
        <v>125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x14ac:dyDescent="0.25">
      <c r="A6" s="70" t="s">
        <v>126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22" ht="41.25" customHeight="1" x14ac:dyDescent="0.25">
      <c r="A7" s="64" t="s">
        <v>11</v>
      </c>
      <c r="B7" s="66" t="s">
        <v>119</v>
      </c>
      <c r="C7" s="67"/>
      <c r="D7" s="64" t="s">
        <v>12</v>
      </c>
      <c r="E7" s="64" t="s">
        <v>13</v>
      </c>
      <c r="F7" s="65"/>
      <c r="G7" s="64" t="s">
        <v>14</v>
      </c>
      <c r="H7" s="64" t="s">
        <v>15</v>
      </c>
      <c r="I7" s="64"/>
      <c r="J7" s="64"/>
      <c r="K7" s="64"/>
      <c r="L7" s="64"/>
      <c r="M7" s="65" t="s">
        <v>89</v>
      </c>
      <c r="N7" s="65"/>
      <c r="O7" s="65"/>
      <c r="P7" s="65"/>
      <c r="Q7" s="65"/>
      <c r="R7" s="65"/>
      <c r="S7" s="65"/>
      <c r="T7" s="65"/>
      <c r="U7" s="65"/>
      <c r="V7" s="64" t="s">
        <v>16</v>
      </c>
    </row>
    <row r="8" spans="1:22" ht="103.5" customHeight="1" x14ac:dyDescent="0.25">
      <c r="A8" s="65"/>
      <c r="B8" s="68"/>
      <c r="C8" s="69"/>
      <c r="D8" s="64"/>
      <c r="E8" s="55" t="s">
        <v>17</v>
      </c>
      <c r="F8" s="55" t="s">
        <v>18</v>
      </c>
      <c r="G8" s="64"/>
      <c r="H8" s="54" t="s">
        <v>19</v>
      </c>
      <c r="I8" s="55" t="s">
        <v>0</v>
      </c>
      <c r="J8" s="54" t="s">
        <v>20</v>
      </c>
      <c r="K8" s="54" t="s">
        <v>21</v>
      </c>
      <c r="L8" s="54" t="s">
        <v>22</v>
      </c>
      <c r="M8" s="54" t="s">
        <v>19</v>
      </c>
      <c r="N8" s="55" t="s">
        <v>0</v>
      </c>
      <c r="O8" s="54" t="s">
        <v>23</v>
      </c>
      <c r="P8" s="54" t="s">
        <v>24</v>
      </c>
      <c r="Q8" s="54" t="s">
        <v>21</v>
      </c>
      <c r="R8" s="54" t="s">
        <v>25</v>
      </c>
      <c r="S8" s="54" t="s">
        <v>26</v>
      </c>
      <c r="T8" s="54" t="s">
        <v>27</v>
      </c>
      <c r="U8" s="54" t="s">
        <v>28</v>
      </c>
      <c r="V8" s="65"/>
    </row>
    <row r="9" spans="1:22" x14ac:dyDescent="0.25">
      <c r="A9" s="27">
        <v>1</v>
      </c>
      <c r="B9" s="34" t="s">
        <v>41</v>
      </c>
      <c r="C9" s="34" t="s">
        <v>4</v>
      </c>
      <c r="D9" s="35" t="s">
        <v>83</v>
      </c>
      <c r="E9" s="36"/>
      <c r="F9" s="28" t="s">
        <v>95</v>
      </c>
      <c r="G9" s="37" t="s">
        <v>116</v>
      </c>
      <c r="H9" s="38" t="s">
        <v>42</v>
      </c>
      <c r="I9" s="35">
        <v>5</v>
      </c>
      <c r="J9" s="39">
        <v>5.76</v>
      </c>
      <c r="K9" s="29"/>
      <c r="L9" s="40" t="s">
        <v>104</v>
      </c>
      <c r="M9" s="38" t="s">
        <v>42</v>
      </c>
      <c r="N9" s="27">
        <f>I9+1</f>
        <v>6</v>
      </c>
      <c r="O9" s="30">
        <v>6.1</v>
      </c>
      <c r="P9" s="30">
        <f>O9-J9</f>
        <v>0.33999999999999986</v>
      </c>
      <c r="Q9" s="58"/>
      <c r="R9" s="40" t="s">
        <v>103</v>
      </c>
      <c r="S9" s="40" t="s">
        <v>103</v>
      </c>
      <c r="T9" s="24">
        <v>12</v>
      </c>
      <c r="U9" s="8"/>
      <c r="V9" s="7"/>
    </row>
    <row r="10" spans="1:22" x14ac:dyDescent="0.25">
      <c r="A10" s="27">
        <v>2</v>
      </c>
      <c r="B10" s="34" t="s">
        <v>44</v>
      </c>
      <c r="C10" s="34" t="s">
        <v>45</v>
      </c>
      <c r="D10" s="35" t="s">
        <v>84</v>
      </c>
      <c r="E10" s="36"/>
      <c r="F10" s="31" t="s">
        <v>97</v>
      </c>
      <c r="G10" s="32" t="s">
        <v>116</v>
      </c>
      <c r="H10" s="38" t="s">
        <v>1</v>
      </c>
      <c r="I10" s="41">
        <v>7</v>
      </c>
      <c r="J10" s="39">
        <v>4.32</v>
      </c>
      <c r="K10" s="33"/>
      <c r="L10" s="42">
        <v>43435</v>
      </c>
      <c r="M10" s="38" t="s">
        <v>1</v>
      </c>
      <c r="N10" s="27">
        <f t="shared" ref="N10:N31" si="0">I10+1</f>
        <v>8</v>
      </c>
      <c r="O10" s="33">
        <f t="shared" ref="O10:O27" si="1">J10+0.33</f>
        <v>4.6500000000000004</v>
      </c>
      <c r="P10" s="30">
        <f t="shared" ref="P10:P31" si="2">O10-J10</f>
        <v>0.33000000000000007</v>
      </c>
      <c r="Q10" s="59"/>
      <c r="R10" s="42">
        <v>44166</v>
      </c>
      <c r="S10" s="42">
        <v>44166</v>
      </c>
      <c r="T10" s="25">
        <v>12</v>
      </c>
      <c r="U10" s="7"/>
      <c r="V10" s="7"/>
    </row>
    <row r="11" spans="1:22" x14ac:dyDescent="0.25">
      <c r="A11" s="27">
        <v>3</v>
      </c>
      <c r="B11" s="34" t="s">
        <v>46</v>
      </c>
      <c r="C11" s="34" t="s">
        <v>5</v>
      </c>
      <c r="D11" s="35" t="s">
        <v>33</v>
      </c>
      <c r="E11" s="36"/>
      <c r="F11" s="31" t="s">
        <v>98</v>
      </c>
      <c r="G11" s="32" t="s">
        <v>116</v>
      </c>
      <c r="H11" s="38" t="s">
        <v>47</v>
      </c>
      <c r="I11" s="41">
        <v>5</v>
      </c>
      <c r="J11" s="39">
        <v>3.66</v>
      </c>
      <c r="K11" s="33"/>
      <c r="L11" s="42">
        <v>43132</v>
      </c>
      <c r="M11" s="38" t="s">
        <v>47</v>
      </c>
      <c r="N11" s="27">
        <f t="shared" si="0"/>
        <v>6</v>
      </c>
      <c r="O11" s="33">
        <f t="shared" si="1"/>
        <v>3.99</v>
      </c>
      <c r="P11" s="30">
        <f t="shared" si="2"/>
        <v>0.33000000000000007</v>
      </c>
      <c r="Q11" s="59"/>
      <c r="R11" s="42">
        <v>43862</v>
      </c>
      <c r="S11" s="42">
        <v>43862</v>
      </c>
      <c r="T11" s="25">
        <v>12</v>
      </c>
      <c r="U11" s="7"/>
      <c r="V11" s="7"/>
    </row>
    <row r="12" spans="1:22" x14ac:dyDescent="0.25">
      <c r="A12" s="27">
        <v>4</v>
      </c>
      <c r="B12" s="34" t="s">
        <v>48</v>
      </c>
      <c r="C12" s="34" t="s">
        <v>49</v>
      </c>
      <c r="D12" s="35" t="s">
        <v>102</v>
      </c>
      <c r="E12" s="36" t="s">
        <v>100</v>
      </c>
      <c r="F12" s="31"/>
      <c r="G12" s="29" t="s">
        <v>116</v>
      </c>
      <c r="H12" s="38" t="s">
        <v>50</v>
      </c>
      <c r="I12" s="41">
        <v>5</v>
      </c>
      <c r="J12" s="39">
        <v>3.66</v>
      </c>
      <c r="K12" s="27"/>
      <c r="L12" s="42">
        <v>43132</v>
      </c>
      <c r="M12" s="38" t="s">
        <v>50</v>
      </c>
      <c r="N12" s="27">
        <f t="shared" si="0"/>
        <v>6</v>
      </c>
      <c r="O12" s="33">
        <f t="shared" si="1"/>
        <v>3.99</v>
      </c>
      <c r="P12" s="30">
        <f t="shared" si="2"/>
        <v>0.33000000000000007</v>
      </c>
      <c r="Q12" s="59"/>
      <c r="R12" s="42">
        <v>43862</v>
      </c>
      <c r="S12" s="42">
        <v>43862</v>
      </c>
      <c r="T12" s="24">
        <v>12</v>
      </c>
      <c r="U12" s="7"/>
      <c r="V12" s="7"/>
    </row>
    <row r="13" spans="1:22" x14ac:dyDescent="0.25">
      <c r="A13" s="27">
        <v>5</v>
      </c>
      <c r="B13" s="34" t="s">
        <v>43</v>
      </c>
      <c r="C13" s="34" t="s">
        <v>51</v>
      </c>
      <c r="D13" s="35" t="s">
        <v>85</v>
      </c>
      <c r="E13" s="38" t="s">
        <v>97</v>
      </c>
      <c r="F13" s="31"/>
      <c r="G13" s="32" t="s">
        <v>116</v>
      </c>
      <c r="H13" s="38" t="s">
        <v>47</v>
      </c>
      <c r="I13" s="41">
        <v>5</v>
      </c>
      <c r="J13" s="39">
        <v>3.66</v>
      </c>
      <c r="K13" s="33"/>
      <c r="L13" s="42">
        <v>43435</v>
      </c>
      <c r="M13" s="38" t="s">
        <v>47</v>
      </c>
      <c r="N13" s="27">
        <f t="shared" si="0"/>
        <v>6</v>
      </c>
      <c r="O13" s="33">
        <f t="shared" si="1"/>
        <v>3.99</v>
      </c>
      <c r="P13" s="30">
        <f t="shared" si="2"/>
        <v>0.33000000000000007</v>
      </c>
      <c r="Q13" s="59"/>
      <c r="R13" s="42">
        <v>44166</v>
      </c>
      <c r="S13" s="42">
        <v>44166</v>
      </c>
      <c r="T13" s="25">
        <v>12</v>
      </c>
      <c r="U13" s="7"/>
      <c r="V13" s="7"/>
    </row>
    <row r="14" spans="1:22" x14ac:dyDescent="0.25">
      <c r="A14" s="27">
        <v>6</v>
      </c>
      <c r="B14" s="34" t="s">
        <v>52</v>
      </c>
      <c r="C14" s="34" t="s">
        <v>53</v>
      </c>
      <c r="D14" s="35" t="s">
        <v>33</v>
      </c>
      <c r="E14" s="38"/>
      <c r="F14" s="31" t="s">
        <v>31</v>
      </c>
      <c r="G14" s="29" t="s">
        <v>116</v>
      </c>
      <c r="H14" s="38" t="s">
        <v>1</v>
      </c>
      <c r="I14" s="41">
        <v>4</v>
      </c>
      <c r="J14" s="39">
        <v>3.33</v>
      </c>
      <c r="K14" s="33"/>
      <c r="L14" s="42">
        <v>43435</v>
      </c>
      <c r="M14" s="38" t="s">
        <v>1</v>
      </c>
      <c r="N14" s="27">
        <f t="shared" si="0"/>
        <v>5</v>
      </c>
      <c r="O14" s="33">
        <f t="shared" si="1"/>
        <v>3.66</v>
      </c>
      <c r="P14" s="30">
        <f t="shared" si="2"/>
        <v>0.33000000000000007</v>
      </c>
      <c r="Q14" s="59"/>
      <c r="R14" s="42">
        <v>44166</v>
      </c>
      <c r="S14" s="42">
        <v>44166</v>
      </c>
      <c r="T14" s="25">
        <v>12</v>
      </c>
      <c r="U14" s="7"/>
      <c r="V14" s="7"/>
    </row>
    <row r="15" spans="1:22" x14ac:dyDescent="0.25">
      <c r="A15" s="27">
        <v>7</v>
      </c>
      <c r="B15" s="34" t="s">
        <v>54</v>
      </c>
      <c r="C15" s="34" t="s">
        <v>55</v>
      </c>
      <c r="D15" s="35" t="s">
        <v>33</v>
      </c>
      <c r="E15" s="38" t="s">
        <v>29</v>
      </c>
      <c r="F15" s="31"/>
      <c r="G15" s="29" t="s">
        <v>116</v>
      </c>
      <c r="H15" s="38" t="s">
        <v>47</v>
      </c>
      <c r="I15" s="41">
        <v>4</v>
      </c>
      <c r="J15" s="39">
        <v>3.33</v>
      </c>
      <c r="K15" s="33"/>
      <c r="L15" s="42">
        <v>43435</v>
      </c>
      <c r="M15" s="38" t="s">
        <v>47</v>
      </c>
      <c r="N15" s="27">
        <f t="shared" si="0"/>
        <v>5</v>
      </c>
      <c r="O15" s="33">
        <f t="shared" si="1"/>
        <v>3.66</v>
      </c>
      <c r="P15" s="30">
        <f t="shared" si="2"/>
        <v>0.33000000000000007</v>
      </c>
      <c r="Q15" s="59"/>
      <c r="R15" s="42">
        <v>44166</v>
      </c>
      <c r="S15" s="42">
        <v>44166</v>
      </c>
      <c r="T15" s="24">
        <v>12</v>
      </c>
      <c r="U15" s="7"/>
      <c r="V15" s="7"/>
    </row>
    <row r="16" spans="1:22" x14ac:dyDescent="0.25">
      <c r="A16" s="27">
        <v>8</v>
      </c>
      <c r="B16" s="34" t="s">
        <v>56</v>
      </c>
      <c r="C16" s="34" t="s">
        <v>57</v>
      </c>
      <c r="D16" s="35" t="s">
        <v>35</v>
      </c>
      <c r="E16" s="38"/>
      <c r="F16" s="28">
        <v>1990</v>
      </c>
      <c r="G16" s="29" t="s">
        <v>117</v>
      </c>
      <c r="H16" s="38" t="s">
        <v>121</v>
      </c>
      <c r="I16" s="41">
        <v>3</v>
      </c>
      <c r="J16" s="39">
        <v>2.72</v>
      </c>
      <c r="K16" s="33"/>
      <c r="L16" s="43" t="s">
        <v>104</v>
      </c>
      <c r="M16" s="38" t="s">
        <v>2</v>
      </c>
      <c r="N16" s="27">
        <f t="shared" si="0"/>
        <v>4</v>
      </c>
      <c r="O16" s="33">
        <f>J16+0.31</f>
        <v>3.0300000000000002</v>
      </c>
      <c r="P16" s="30">
        <f t="shared" si="2"/>
        <v>0.31000000000000005</v>
      </c>
      <c r="Q16" s="59"/>
      <c r="R16" s="43" t="s">
        <v>103</v>
      </c>
      <c r="S16" s="43" t="s">
        <v>103</v>
      </c>
      <c r="T16" s="24">
        <v>12</v>
      </c>
      <c r="U16" s="7"/>
      <c r="V16" s="7"/>
    </row>
    <row r="17" spans="1:22" x14ac:dyDescent="0.25">
      <c r="A17" s="27">
        <v>9</v>
      </c>
      <c r="B17" s="34" t="s">
        <v>59</v>
      </c>
      <c r="C17" s="34" t="s">
        <v>58</v>
      </c>
      <c r="D17" s="35" t="s">
        <v>33</v>
      </c>
      <c r="E17" s="38"/>
      <c r="F17" s="28">
        <v>1990</v>
      </c>
      <c r="G17" s="29" t="s">
        <v>116</v>
      </c>
      <c r="H17" s="38" t="s">
        <v>47</v>
      </c>
      <c r="I17" s="41">
        <v>3</v>
      </c>
      <c r="J17" s="39">
        <v>3</v>
      </c>
      <c r="K17" s="33"/>
      <c r="L17" s="42">
        <v>43405</v>
      </c>
      <c r="M17" s="38" t="s">
        <v>47</v>
      </c>
      <c r="N17" s="27">
        <f t="shared" si="0"/>
        <v>4</v>
      </c>
      <c r="O17" s="33">
        <f t="shared" si="1"/>
        <v>3.33</v>
      </c>
      <c r="P17" s="30">
        <f t="shared" si="2"/>
        <v>0.33000000000000007</v>
      </c>
      <c r="Q17" s="59"/>
      <c r="R17" s="42">
        <v>44136</v>
      </c>
      <c r="S17" s="42">
        <v>44136</v>
      </c>
      <c r="T17" s="24">
        <v>12</v>
      </c>
      <c r="U17" s="7"/>
      <c r="V17" s="7"/>
    </row>
    <row r="18" spans="1:22" x14ac:dyDescent="0.25">
      <c r="A18" s="27">
        <v>10</v>
      </c>
      <c r="B18" s="44" t="s">
        <v>56</v>
      </c>
      <c r="C18" s="45" t="s">
        <v>60</v>
      </c>
      <c r="D18" s="45" t="s">
        <v>86</v>
      </c>
      <c r="E18" s="12" t="s">
        <v>30</v>
      </c>
      <c r="F18" s="28"/>
      <c r="G18" s="29" t="s">
        <v>116</v>
      </c>
      <c r="H18" s="57" t="s">
        <v>47</v>
      </c>
      <c r="I18" s="46">
        <v>5</v>
      </c>
      <c r="J18" s="39">
        <v>3.66</v>
      </c>
      <c r="K18" s="33"/>
      <c r="L18" s="47">
        <v>43101</v>
      </c>
      <c r="M18" s="57" t="s">
        <v>47</v>
      </c>
      <c r="N18" s="27">
        <f t="shared" si="0"/>
        <v>6</v>
      </c>
      <c r="O18" s="33">
        <f t="shared" si="1"/>
        <v>3.99</v>
      </c>
      <c r="P18" s="30">
        <f t="shared" si="2"/>
        <v>0.33000000000000007</v>
      </c>
      <c r="Q18" s="59"/>
      <c r="R18" s="47">
        <v>43831</v>
      </c>
      <c r="S18" s="47">
        <v>43831</v>
      </c>
      <c r="T18" s="24">
        <v>12</v>
      </c>
      <c r="U18" s="7"/>
      <c r="V18" s="7"/>
    </row>
    <row r="19" spans="1:22" x14ac:dyDescent="0.25">
      <c r="A19" s="27">
        <v>11</v>
      </c>
      <c r="B19" s="44" t="s">
        <v>61</v>
      </c>
      <c r="C19" s="45" t="s">
        <v>62</v>
      </c>
      <c r="D19" s="45" t="s">
        <v>114</v>
      </c>
      <c r="E19" s="12" t="s">
        <v>101</v>
      </c>
      <c r="F19" s="28"/>
      <c r="G19" s="29" t="s">
        <v>117</v>
      </c>
      <c r="H19" s="57" t="s">
        <v>47</v>
      </c>
      <c r="I19" s="46">
        <v>7</v>
      </c>
      <c r="J19" s="39">
        <v>4.32</v>
      </c>
      <c r="K19" s="33"/>
      <c r="L19" s="43" t="s">
        <v>106</v>
      </c>
      <c r="M19" s="57" t="s">
        <v>47</v>
      </c>
      <c r="N19" s="27">
        <f t="shared" si="0"/>
        <v>8</v>
      </c>
      <c r="O19" s="33">
        <f t="shared" si="1"/>
        <v>4.6500000000000004</v>
      </c>
      <c r="P19" s="30">
        <f t="shared" si="2"/>
        <v>0.33000000000000007</v>
      </c>
      <c r="Q19" s="59"/>
      <c r="R19" s="43" t="s">
        <v>105</v>
      </c>
      <c r="S19" s="43" t="s">
        <v>105</v>
      </c>
      <c r="T19" s="25">
        <v>12</v>
      </c>
      <c r="U19" s="7"/>
      <c r="V19" s="7"/>
    </row>
    <row r="20" spans="1:22" x14ac:dyDescent="0.25">
      <c r="A20" s="27">
        <v>12</v>
      </c>
      <c r="B20" s="44" t="s">
        <v>63</v>
      </c>
      <c r="C20" s="45" t="s">
        <v>64</v>
      </c>
      <c r="D20" s="45" t="s">
        <v>33</v>
      </c>
      <c r="E20" s="12"/>
      <c r="F20" s="28">
        <v>1982</v>
      </c>
      <c r="G20" s="29" t="s">
        <v>117</v>
      </c>
      <c r="H20" s="57" t="s">
        <v>47</v>
      </c>
      <c r="I20" s="46">
        <v>4</v>
      </c>
      <c r="J20" s="39">
        <v>3.33</v>
      </c>
      <c r="K20" s="33"/>
      <c r="L20" s="43" t="s">
        <v>106</v>
      </c>
      <c r="M20" s="57" t="s">
        <v>47</v>
      </c>
      <c r="N20" s="27">
        <f t="shared" si="0"/>
        <v>5</v>
      </c>
      <c r="O20" s="33">
        <f t="shared" si="1"/>
        <v>3.66</v>
      </c>
      <c r="P20" s="30">
        <f t="shared" si="2"/>
        <v>0.33000000000000007</v>
      </c>
      <c r="Q20" s="59"/>
      <c r="R20" s="43" t="s">
        <v>105</v>
      </c>
      <c r="S20" s="43" t="s">
        <v>105</v>
      </c>
      <c r="T20" s="24">
        <v>12</v>
      </c>
      <c r="U20" s="7"/>
      <c r="V20" s="7"/>
    </row>
    <row r="21" spans="1:22" x14ac:dyDescent="0.25">
      <c r="A21" s="27">
        <v>13</v>
      </c>
      <c r="B21" s="44" t="s">
        <v>65</v>
      </c>
      <c r="C21" s="45" t="s">
        <v>66</v>
      </c>
      <c r="D21" s="45" t="s">
        <v>34</v>
      </c>
      <c r="E21" s="12" t="s">
        <v>29</v>
      </c>
      <c r="F21" s="28"/>
      <c r="G21" s="29" t="s">
        <v>117</v>
      </c>
      <c r="H21" s="57" t="s">
        <v>50</v>
      </c>
      <c r="I21" s="46">
        <v>3</v>
      </c>
      <c r="J21" s="39">
        <v>3</v>
      </c>
      <c r="K21" s="33"/>
      <c r="L21" s="48" t="s">
        <v>107</v>
      </c>
      <c r="M21" s="57" t="s">
        <v>50</v>
      </c>
      <c r="N21" s="27">
        <f t="shared" si="0"/>
        <v>4</v>
      </c>
      <c r="O21" s="33">
        <f t="shared" si="1"/>
        <v>3.33</v>
      </c>
      <c r="P21" s="30">
        <f t="shared" si="2"/>
        <v>0.33000000000000007</v>
      </c>
      <c r="Q21" s="59"/>
      <c r="R21" s="48" t="s">
        <v>108</v>
      </c>
      <c r="S21" s="48" t="s">
        <v>108</v>
      </c>
      <c r="T21" s="25">
        <v>12</v>
      </c>
      <c r="U21" s="7"/>
      <c r="V21" s="7"/>
    </row>
    <row r="22" spans="1:22" x14ac:dyDescent="0.25">
      <c r="A22" s="27">
        <v>14</v>
      </c>
      <c r="B22" s="44" t="s">
        <v>43</v>
      </c>
      <c r="C22" s="45" t="s">
        <v>67</v>
      </c>
      <c r="D22" s="45" t="s">
        <v>33</v>
      </c>
      <c r="E22" s="12" t="s">
        <v>31</v>
      </c>
      <c r="F22" s="28"/>
      <c r="G22" s="29" t="s">
        <v>117</v>
      </c>
      <c r="H22" s="57" t="s">
        <v>47</v>
      </c>
      <c r="I22" s="46">
        <v>3</v>
      </c>
      <c r="J22" s="39">
        <v>3</v>
      </c>
      <c r="K22" s="33"/>
      <c r="L22" s="48" t="s">
        <v>107</v>
      </c>
      <c r="M22" s="57" t="s">
        <v>47</v>
      </c>
      <c r="N22" s="27">
        <f t="shared" si="0"/>
        <v>4</v>
      </c>
      <c r="O22" s="33">
        <f t="shared" si="1"/>
        <v>3.33</v>
      </c>
      <c r="P22" s="30">
        <f t="shared" si="2"/>
        <v>0.33000000000000007</v>
      </c>
      <c r="Q22" s="59"/>
      <c r="R22" s="48" t="s">
        <v>108</v>
      </c>
      <c r="S22" s="48" t="s">
        <v>108</v>
      </c>
      <c r="T22" s="25">
        <v>12</v>
      </c>
      <c r="U22" s="7"/>
      <c r="V22" s="7"/>
    </row>
    <row r="23" spans="1:22" ht="24" x14ac:dyDescent="0.25">
      <c r="A23" s="27">
        <v>15</v>
      </c>
      <c r="B23" s="44" t="s">
        <v>68</v>
      </c>
      <c r="C23" s="45" t="s">
        <v>69</v>
      </c>
      <c r="D23" s="45" t="s">
        <v>33</v>
      </c>
      <c r="E23" s="12"/>
      <c r="F23" s="28">
        <v>1988</v>
      </c>
      <c r="G23" s="29" t="s">
        <v>116</v>
      </c>
      <c r="H23" s="57" t="s">
        <v>120</v>
      </c>
      <c r="I23" s="46">
        <v>3</v>
      </c>
      <c r="J23" s="39">
        <v>2.72</v>
      </c>
      <c r="K23" s="33"/>
      <c r="L23" s="47">
        <v>43435</v>
      </c>
      <c r="M23" s="57" t="s">
        <v>120</v>
      </c>
      <c r="N23" s="27">
        <f t="shared" si="0"/>
        <v>4</v>
      </c>
      <c r="O23" s="33">
        <f>J23+0.31</f>
        <v>3.0300000000000002</v>
      </c>
      <c r="P23" s="30">
        <f t="shared" si="2"/>
        <v>0.31000000000000005</v>
      </c>
      <c r="Q23" s="59"/>
      <c r="R23" s="47">
        <v>44166</v>
      </c>
      <c r="S23" s="47">
        <v>44166</v>
      </c>
      <c r="T23" s="24">
        <v>12</v>
      </c>
      <c r="U23" s="7"/>
      <c r="V23" s="7"/>
    </row>
    <row r="24" spans="1:22" x14ac:dyDescent="0.25">
      <c r="A24" s="27">
        <v>16</v>
      </c>
      <c r="B24" s="44" t="s">
        <v>70</v>
      </c>
      <c r="C24" s="45" t="s">
        <v>71</v>
      </c>
      <c r="D24" s="45" t="s">
        <v>88</v>
      </c>
      <c r="E24" s="12" t="s">
        <v>29</v>
      </c>
      <c r="F24" s="28"/>
      <c r="G24" s="29" t="s">
        <v>118</v>
      </c>
      <c r="H24" s="57" t="s">
        <v>122</v>
      </c>
      <c r="I24" s="46">
        <v>5</v>
      </c>
      <c r="J24" s="39">
        <v>2.66</v>
      </c>
      <c r="K24" s="33"/>
      <c r="L24" s="47">
        <v>43586</v>
      </c>
      <c r="M24" s="57" t="s">
        <v>122</v>
      </c>
      <c r="N24" s="27">
        <v>6</v>
      </c>
      <c r="O24" s="33">
        <f>J24+0.2</f>
        <v>2.8600000000000003</v>
      </c>
      <c r="P24" s="30">
        <f t="shared" si="2"/>
        <v>0.20000000000000018</v>
      </c>
      <c r="Q24" s="59">
        <v>0.06</v>
      </c>
      <c r="R24" s="47">
        <v>43952</v>
      </c>
      <c r="S24" s="47">
        <v>43952</v>
      </c>
      <c r="T24" s="25">
        <v>12</v>
      </c>
      <c r="U24" s="7"/>
      <c r="V24" s="7"/>
    </row>
    <row r="25" spans="1:22" x14ac:dyDescent="0.25">
      <c r="A25" s="27">
        <v>17</v>
      </c>
      <c r="B25" s="44" t="s">
        <v>72</v>
      </c>
      <c r="C25" s="45" t="s">
        <v>73</v>
      </c>
      <c r="D25" s="45" t="s">
        <v>87</v>
      </c>
      <c r="E25" s="12" t="s">
        <v>100</v>
      </c>
      <c r="F25" s="28"/>
      <c r="G25" s="29" t="s">
        <v>116</v>
      </c>
      <c r="H25" s="57" t="s">
        <v>47</v>
      </c>
      <c r="I25" s="46">
        <v>7</v>
      </c>
      <c r="J25" s="39">
        <v>4.32</v>
      </c>
      <c r="K25" s="33"/>
      <c r="L25" s="47">
        <v>43435</v>
      </c>
      <c r="M25" s="57" t="s">
        <v>47</v>
      </c>
      <c r="N25" s="27">
        <f t="shared" si="0"/>
        <v>8</v>
      </c>
      <c r="O25" s="33">
        <f t="shared" si="1"/>
        <v>4.6500000000000004</v>
      </c>
      <c r="P25" s="30">
        <f t="shared" si="2"/>
        <v>0.33000000000000007</v>
      </c>
      <c r="Q25" s="59"/>
      <c r="R25" s="47">
        <v>44166</v>
      </c>
      <c r="S25" s="47">
        <v>44166</v>
      </c>
      <c r="T25" s="25">
        <v>12</v>
      </c>
      <c r="U25" s="7"/>
      <c r="V25" s="7"/>
    </row>
    <row r="26" spans="1:22" x14ac:dyDescent="0.25">
      <c r="A26" s="27">
        <v>18</v>
      </c>
      <c r="B26" s="44" t="s">
        <v>74</v>
      </c>
      <c r="C26" s="45" t="s">
        <v>75</v>
      </c>
      <c r="D26" s="45" t="s">
        <v>33</v>
      </c>
      <c r="E26" s="12" t="s">
        <v>99</v>
      </c>
      <c r="F26" s="28"/>
      <c r="G26" s="29" t="s">
        <v>118</v>
      </c>
      <c r="H26" s="57" t="s">
        <v>47</v>
      </c>
      <c r="I26" s="46">
        <v>4</v>
      </c>
      <c r="J26" s="39">
        <v>3.33</v>
      </c>
      <c r="K26" s="33"/>
      <c r="L26" s="47">
        <v>43101</v>
      </c>
      <c r="M26" s="57" t="s">
        <v>47</v>
      </c>
      <c r="N26" s="27">
        <f t="shared" si="0"/>
        <v>5</v>
      </c>
      <c r="O26" s="33">
        <f t="shared" si="1"/>
        <v>3.66</v>
      </c>
      <c r="P26" s="30">
        <f t="shared" si="2"/>
        <v>0.33000000000000007</v>
      </c>
      <c r="Q26" s="59"/>
      <c r="R26" s="47">
        <v>43831</v>
      </c>
      <c r="S26" s="47">
        <v>43831</v>
      </c>
      <c r="T26" s="24">
        <v>12</v>
      </c>
      <c r="U26" s="7"/>
      <c r="V26" s="7"/>
    </row>
    <row r="27" spans="1:22" ht="24" x14ac:dyDescent="0.25">
      <c r="A27" s="27">
        <v>19</v>
      </c>
      <c r="B27" s="44" t="s">
        <v>76</v>
      </c>
      <c r="C27" s="45" t="s">
        <v>77</v>
      </c>
      <c r="D27" s="45" t="s">
        <v>33</v>
      </c>
      <c r="E27" s="12"/>
      <c r="F27" s="28">
        <v>1988</v>
      </c>
      <c r="G27" s="29" t="s">
        <v>117</v>
      </c>
      <c r="H27" s="57" t="s">
        <v>47</v>
      </c>
      <c r="I27" s="46">
        <v>3</v>
      </c>
      <c r="J27" s="39">
        <v>3</v>
      </c>
      <c r="K27" s="33"/>
      <c r="L27" s="48" t="s">
        <v>109</v>
      </c>
      <c r="M27" s="57" t="s">
        <v>47</v>
      </c>
      <c r="N27" s="27">
        <f t="shared" si="0"/>
        <v>4</v>
      </c>
      <c r="O27" s="33">
        <f t="shared" si="1"/>
        <v>3.33</v>
      </c>
      <c r="P27" s="30">
        <f t="shared" si="2"/>
        <v>0.33000000000000007</v>
      </c>
      <c r="Q27" s="59"/>
      <c r="R27" s="48" t="s">
        <v>110</v>
      </c>
      <c r="S27" s="48" t="s">
        <v>110</v>
      </c>
      <c r="T27" s="25">
        <v>12</v>
      </c>
      <c r="U27" s="7"/>
      <c r="V27" s="7"/>
    </row>
    <row r="28" spans="1:22" x14ac:dyDescent="0.25">
      <c r="A28" s="27">
        <v>20</v>
      </c>
      <c r="B28" s="44" t="s">
        <v>78</v>
      </c>
      <c r="C28" s="45" t="s">
        <v>79</v>
      </c>
      <c r="D28" s="45" t="s">
        <v>33</v>
      </c>
      <c r="E28" s="12"/>
      <c r="F28" s="28">
        <v>1988</v>
      </c>
      <c r="G28" s="29" t="s">
        <v>118</v>
      </c>
      <c r="H28" s="57" t="s">
        <v>120</v>
      </c>
      <c r="I28" s="46">
        <v>3</v>
      </c>
      <c r="J28" s="39">
        <v>2.72</v>
      </c>
      <c r="K28" s="33"/>
      <c r="L28" s="48" t="s">
        <v>107</v>
      </c>
      <c r="M28" s="57" t="s">
        <v>120</v>
      </c>
      <c r="N28" s="27">
        <f t="shared" si="0"/>
        <v>4</v>
      </c>
      <c r="O28" s="33">
        <f>J28+0.31</f>
        <v>3.0300000000000002</v>
      </c>
      <c r="P28" s="30">
        <f t="shared" si="2"/>
        <v>0.31000000000000005</v>
      </c>
      <c r="Q28" s="59"/>
      <c r="R28" s="48" t="s">
        <v>108</v>
      </c>
      <c r="S28" s="48" t="s">
        <v>108</v>
      </c>
      <c r="T28" s="24">
        <v>12</v>
      </c>
      <c r="U28" s="7"/>
      <c r="V28" s="7"/>
    </row>
    <row r="29" spans="1:22" x14ac:dyDescent="0.25">
      <c r="A29" s="27">
        <v>21</v>
      </c>
      <c r="B29" s="44" t="s">
        <v>6</v>
      </c>
      <c r="C29" s="45" t="s">
        <v>80</v>
      </c>
      <c r="D29" s="45" t="s">
        <v>33</v>
      </c>
      <c r="E29" s="12"/>
      <c r="F29" s="28">
        <v>1989</v>
      </c>
      <c r="G29" s="29" t="s">
        <v>116</v>
      </c>
      <c r="H29" s="57" t="s">
        <v>120</v>
      </c>
      <c r="I29" s="46">
        <v>3</v>
      </c>
      <c r="J29" s="39">
        <v>2.72</v>
      </c>
      <c r="K29" s="33"/>
      <c r="L29" s="48" t="s">
        <v>104</v>
      </c>
      <c r="M29" s="57" t="s">
        <v>120</v>
      </c>
      <c r="N29" s="27">
        <f t="shared" si="0"/>
        <v>4</v>
      </c>
      <c r="O29" s="33">
        <f>J29+0.31</f>
        <v>3.0300000000000002</v>
      </c>
      <c r="P29" s="30">
        <f t="shared" si="2"/>
        <v>0.31000000000000005</v>
      </c>
      <c r="Q29" s="59"/>
      <c r="R29" s="48" t="s">
        <v>103</v>
      </c>
      <c r="S29" s="48" t="s">
        <v>103</v>
      </c>
      <c r="T29" s="25">
        <v>12</v>
      </c>
      <c r="U29" s="7"/>
      <c r="V29" s="7"/>
    </row>
    <row r="30" spans="1:22" x14ac:dyDescent="0.25">
      <c r="A30" s="27">
        <v>22</v>
      </c>
      <c r="B30" s="34" t="s">
        <v>52</v>
      </c>
      <c r="C30" s="34" t="s">
        <v>64</v>
      </c>
      <c r="D30" s="35" t="s">
        <v>35</v>
      </c>
      <c r="E30" s="38"/>
      <c r="F30" s="28">
        <v>1985</v>
      </c>
      <c r="G30" s="29" t="s">
        <v>117</v>
      </c>
      <c r="H30" s="38" t="s">
        <v>123</v>
      </c>
      <c r="I30" s="41">
        <v>4</v>
      </c>
      <c r="J30" s="39">
        <v>2.4600000000000004</v>
      </c>
      <c r="K30" s="33"/>
      <c r="L30" s="43" t="s">
        <v>111</v>
      </c>
      <c r="M30" s="38" t="s">
        <v>123</v>
      </c>
      <c r="N30" s="27">
        <f t="shared" si="0"/>
        <v>5</v>
      </c>
      <c r="O30" s="33">
        <f t="shared" ref="O30:O31" si="3">J30+0.2</f>
        <v>2.6600000000000006</v>
      </c>
      <c r="P30" s="30">
        <f t="shared" si="2"/>
        <v>0.20000000000000018</v>
      </c>
      <c r="Q30" s="59"/>
      <c r="R30" s="43" t="s">
        <v>112</v>
      </c>
      <c r="S30" s="43" t="s">
        <v>112</v>
      </c>
      <c r="T30" s="25">
        <v>12</v>
      </c>
      <c r="U30" s="7"/>
      <c r="V30" s="7"/>
    </row>
    <row r="31" spans="1:22" x14ac:dyDescent="0.25">
      <c r="A31" s="27">
        <v>23</v>
      </c>
      <c r="B31" s="44" t="s">
        <v>81</v>
      </c>
      <c r="C31" s="45" t="s">
        <v>82</v>
      </c>
      <c r="D31" s="45" t="s">
        <v>35</v>
      </c>
      <c r="E31" s="12" t="s">
        <v>98</v>
      </c>
      <c r="F31" s="28"/>
      <c r="G31" s="29" t="s">
        <v>118</v>
      </c>
      <c r="H31" s="12" t="s">
        <v>123</v>
      </c>
      <c r="I31" s="46">
        <v>7</v>
      </c>
      <c r="J31" s="39">
        <v>3.0600000000000009</v>
      </c>
      <c r="K31" s="33"/>
      <c r="L31" s="48" t="s">
        <v>113</v>
      </c>
      <c r="M31" s="12" t="s">
        <v>123</v>
      </c>
      <c r="N31" s="27">
        <f t="shared" si="0"/>
        <v>8</v>
      </c>
      <c r="O31" s="33">
        <f t="shared" si="3"/>
        <v>3.2600000000000011</v>
      </c>
      <c r="P31" s="30">
        <f t="shared" si="2"/>
        <v>0.20000000000000018</v>
      </c>
      <c r="Q31" s="59"/>
      <c r="R31" s="48" t="s">
        <v>103</v>
      </c>
      <c r="S31" s="48" t="s">
        <v>103</v>
      </c>
      <c r="T31" s="25">
        <v>12</v>
      </c>
      <c r="U31" s="7"/>
      <c r="V31" s="7"/>
    </row>
    <row r="32" spans="1:22" x14ac:dyDescent="0.25">
      <c r="A32" s="74" t="s">
        <v>37</v>
      </c>
      <c r="B32" s="75"/>
      <c r="C32" s="76"/>
      <c r="D32" s="8"/>
      <c r="E32" s="9"/>
      <c r="F32" s="9"/>
      <c r="G32" s="8"/>
      <c r="H32" s="12"/>
      <c r="I32" s="9"/>
      <c r="J32" s="10"/>
      <c r="K32" s="10"/>
      <c r="L32" s="11"/>
      <c r="M32" s="12"/>
      <c r="N32" s="7"/>
      <c r="O32" s="10"/>
      <c r="P32" s="23"/>
      <c r="Q32" s="11"/>
      <c r="R32" s="11"/>
      <c r="S32" s="11"/>
      <c r="T32" s="25"/>
      <c r="U32" s="7"/>
      <c r="V32" s="7"/>
    </row>
    <row r="33" spans="1:22" x14ac:dyDescent="0.25">
      <c r="A33" s="13">
        <v>1</v>
      </c>
      <c r="B33" s="49" t="s">
        <v>43</v>
      </c>
      <c r="C33" s="34" t="s">
        <v>90</v>
      </c>
      <c r="D33" s="8" t="s">
        <v>96</v>
      </c>
      <c r="E33" s="9" t="s">
        <v>31</v>
      </c>
      <c r="F33" s="9"/>
      <c r="G33" s="8"/>
      <c r="H33" s="50" t="s">
        <v>94</v>
      </c>
      <c r="I33" s="51">
        <v>5</v>
      </c>
      <c r="J33" s="39">
        <v>2.37</v>
      </c>
      <c r="K33" s="10"/>
      <c r="L33" s="52">
        <v>43770</v>
      </c>
      <c r="M33" s="50" t="s">
        <v>94</v>
      </c>
      <c r="N33" s="7">
        <f t="shared" ref="N33:N35" si="4">I33+1</f>
        <v>6</v>
      </c>
      <c r="O33" s="10">
        <v>2.5499999999999998</v>
      </c>
      <c r="P33" s="23">
        <f t="shared" ref="P33:P35" si="5">O33-J33</f>
        <v>0.17999999999999972</v>
      </c>
      <c r="Q33" s="11"/>
      <c r="R33" s="52">
        <v>44136</v>
      </c>
      <c r="S33" s="52">
        <v>44136</v>
      </c>
      <c r="T33" s="24">
        <v>12</v>
      </c>
      <c r="U33" s="7"/>
      <c r="V33" s="7"/>
    </row>
    <row r="34" spans="1:22" x14ac:dyDescent="0.25">
      <c r="A34" s="13">
        <v>2</v>
      </c>
      <c r="B34" s="53" t="s">
        <v>70</v>
      </c>
      <c r="C34" s="53" t="s">
        <v>91</v>
      </c>
      <c r="D34" s="8" t="s">
        <v>36</v>
      </c>
      <c r="E34" s="9">
        <v>1964</v>
      </c>
      <c r="F34" s="9"/>
      <c r="G34" s="8"/>
      <c r="H34" s="32" t="s">
        <v>3</v>
      </c>
      <c r="I34" s="46">
        <v>7</v>
      </c>
      <c r="J34" s="39">
        <v>2.5800000000000005</v>
      </c>
      <c r="K34" s="10"/>
      <c r="L34" s="47">
        <v>43466</v>
      </c>
      <c r="M34" s="32" t="s">
        <v>3</v>
      </c>
      <c r="N34" s="7">
        <f t="shared" si="4"/>
        <v>8</v>
      </c>
      <c r="O34" s="10">
        <v>2.76</v>
      </c>
      <c r="P34" s="23">
        <f t="shared" si="5"/>
        <v>0.17999999999999927</v>
      </c>
      <c r="Q34" s="11"/>
      <c r="R34" s="47">
        <v>43831</v>
      </c>
      <c r="S34" s="47">
        <v>43831</v>
      </c>
      <c r="T34" s="24">
        <v>12</v>
      </c>
      <c r="U34" s="7"/>
      <c r="V34" s="7"/>
    </row>
    <row r="35" spans="1:22" x14ac:dyDescent="0.25">
      <c r="A35" s="13">
        <v>3</v>
      </c>
      <c r="B35" s="53" t="s">
        <v>92</v>
      </c>
      <c r="C35" s="53" t="s">
        <v>93</v>
      </c>
      <c r="D35" s="8" t="s">
        <v>36</v>
      </c>
      <c r="E35" s="9">
        <v>1976</v>
      </c>
      <c r="F35" s="9"/>
      <c r="G35" s="8"/>
      <c r="H35" s="32" t="s">
        <v>3</v>
      </c>
      <c r="I35" s="46">
        <v>5</v>
      </c>
      <c r="J35" s="39">
        <v>2.2200000000000002</v>
      </c>
      <c r="K35" s="10"/>
      <c r="L35" s="47">
        <v>43497</v>
      </c>
      <c r="M35" s="32" t="s">
        <v>3</v>
      </c>
      <c r="N35" s="7">
        <f t="shared" si="4"/>
        <v>6</v>
      </c>
      <c r="O35" s="10">
        <v>2.4</v>
      </c>
      <c r="P35" s="23">
        <f t="shared" si="5"/>
        <v>0.17999999999999972</v>
      </c>
      <c r="Q35" s="11"/>
      <c r="R35" s="47">
        <v>43862</v>
      </c>
      <c r="S35" s="47">
        <v>43862</v>
      </c>
      <c r="T35" s="25">
        <v>12</v>
      </c>
      <c r="U35" s="7"/>
      <c r="V35" s="7"/>
    </row>
    <row r="36" spans="1:22" x14ac:dyDescent="0.25">
      <c r="A36" s="77" t="s">
        <v>32</v>
      </c>
      <c r="B36" s="77"/>
      <c r="C36" s="77"/>
      <c r="D36" s="77"/>
      <c r="E36" s="56"/>
      <c r="F36" s="56"/>
      <c r="G36" s="56"/>
      <c r="H36" s="56"/>
      <c r="I36" s="56"/>
      <c r="J36" s="14"/>
      <c r="K36" s="56"/>
      <c r="L36" s="15"/>
      <c r="M36" s="56"/>
      <c r="N36" s="56"/>
      <c r="O36" s="16"/>
      <c r="P36" s="14"/>
      <c r="Q36" s="56"/>
      <c r="R36" s="56"/>
      <c r="S36" s="26"/>
      <c r="T36" s="56"/>
      <c r="U36" s="56"/>
      <c r="V36" s="56"/>
    </row>
    <row r="37" spans="1:22" x14ac:dyDescent="0.25">
      <c r="A37" s="17"/>
      <c r="B37" s="17"/>
      <c r="C37" s="17"/>
      <c r="D37" s="17"/>
      <c r="E37" s="17"/>
      <c r="F37" s="17"/>
      <c r="G37" s="18"/>
      <c r="H37" s="18"/>
      <c r="I37" s="18"/>
      <c r="J37" s="19"/>
      <c r="K37" s="17"/>
      <c r="L37" s="17"/>
      <c r="M37" s="17"/>
      <c r="N37" s="73" t="s">
        <v>124</v>
      </c>
      <c r="O37" s="73"/>
      <c r="P37" s="73"/>
      <c r="Q37" s="73"/>
      <c r="R37" s="73"/>
      <c r="S37" s="73"/>
      <c r="T37" s="73"/>
      <c r="U37" s="73"/>
      <c r="V37" s="73"/>
    </row>
    <row r="38" spans="1:22" x14ac:dyDescent="0.25">
      <c r="A38" s="20"/>
      <c r="B38" s="72" t="s">
        <v>39</v>
      </c>
      <c r="C38" s="72"/>
      <c r="D38" s="72"/>
      <c r="E38" s="72"/>
      <c r="F38" s="72"/>
      <c r="G38" s="72"/>
      <c r="H38" s="72"/>
      <c r="I38" s="21"/>
      <c r="J38" s="21"/>
      <c r="K38" s="21"/>
      <c r="L38" s="21"/>
      <c r="M38" s="21"/>
      <c r="N38" s="71" t="s">
        <v>38</v>
      </c>
      <c r="O38" s="71"/>
      <c r="P38" s="71"/>
      <c r="Q38" s="71"/>
      <c r="R38" s="71"/>
      <c r="S38" s="71"/>
      <c r="T38" s="71"/>
      <c r="U38" s="71"/>
      <c r="V38" s="71"/>
    </row>
    <row r="39" spans="1:22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2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2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2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2"/>
      <c r="O42" s="20"/>
      <c r="P42" s="20"/>
      <c r="Q42" s="20"/>
      <c r="R42" s="20"/>
      <c r="S42" s="20"/>
      <c r="T42" s="20"/>
      <c r="U42" s="20"/>
      <c r="V42" s="20"/>
    </row>
    <row r="43" spans="1:22" x14ac:dyDescent="0.25">
      <c r="A43" s="20"/>
      <c r="B43" s="72" t="s">
        <v>40</v>
      </c>
      <c r="C43" s="72"/>
      <c r="D43" s="72"/>
      <c r="E43" s="72"/>
      <c r="F43" s="72"/>
      <c r="G43" s="72"/>
      <c r="H43" s="72"/>
      <c r="I43" s="20"/>
      <c r="J43" s="20"/>
      <c r="K43" s="20"/>
      <c r="L43" s="20"/>
      <c r="M43" s="20"/>
      <c r="N43" s="22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2"/>
      <c r="O44" s="20"/>
      <c r="P44" s="20"/>
      <c r="Q44" s="20"/>
      <c r="R44" s="20"/>
      <c r="S44" s="20"/>
      <c r="T44" s="20"/>
      <c r="U44" s="20"/>
      <c r="V44" s="20"/>
    </row>
    <row r="45" spans="1:22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2"/>
      <c r="O45" s="20"/>
      <c r="P45" s="20"/>
      <c r="Q45" s="20"/>
      <c r="R45" s="20"/>
      <c r="S45" s="20"/>
      <c r="T45" s="20"/>
      <c r="U45" s="20"/>
      <c r="V45" s="20"/>
    </row>
  </sheetData>
  <mergeCells count="21">
    <mergeCell ref="A5:V5"/>
    <mergeCell ref="A1:F1"/>
    <mergeCell ref="G1:V1"/>
    <mergeCell ref="A2:F2"/>
    <mergeCell ref="G2:V2"/>
    <mergeCell ref="A4:F4"/>
    <mergeCell ref="B43:H43"/>
    <mergeCell ref="A6:V6"/>
    <mergeCell ref="A7:A8"/>
    <mergeCell ref="B7:C8"/>
    <mergeCell ref="D7:D8"/>
    <mergeCell ref="E7:F7"/>
    <mergeCell ref="G7:G8"/>
    <mergeCell ref="H7:L7"/>
    <mergeCell ref="M7:U7"/>
    <mergeCell ref="V7:V8"/>
    <mergeCell ref="A32:C32"/>
    <mergeCell ref="A36:D36"/>
    <mergeCell ref="N37:V37"/>
    <mergeCell ref="B38:H38"/>
    <mergeCell ref="N38:V38"/>
  </mergeCells>
  <pageMargins left="0.2" right="0.2" top="0.17" bottom="0.17" header="0.17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2021-01-20T08:04:37Z</cp:lastPrinted>
  <dcterms:created xsi:type="dcterms:W3CDTF">2019-06-04T06:57:19Z</dcterms:created>
  <dcterms:modified xsi:type="dcterms:W3CDTF">2021-01-29T09:22:46Z</dcterms:modified>
</cp:coreProperties>
</file>